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819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N27" i="1" l="1"/>
  <c r="M12" i="1"/>
  <c r="B27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H23" i="1"/>
  <c r="I23" i="1"/>
  <c r="J23" i="1"/>
  <c r="K23" i="1"/>
  <c r="L23" i="1"/>
  <c r="L27" i="1" s="1"/>
  <c r="M23" i="1"/>
  <c r="G23" i="1"/>
  <c r="G27" i="1" s="1"/>
  <c r="I12" i="1"/>
  <c r="J12" i="1"/>
  <c r="J27" i="1" s="1"/>
  <c r="K12" i="1"/>
  <c r="L12" i="1"/>
  <c r="H12" i="1"/>
  <c r="M27" i="1" l="1"/>
  <c r="K27" i="1"/>
  <c r="I27" i="1"/>
  <c r="H27" i="1"/>
  <c r="N25" i="1"/>
  <c r="N23" i="1"/>
  <c r="N12" i="1"/>
  <c r="N22" i="1"/>
</calcChain>
</file>

<file path=xl/sharedStrings.xml><?xml version="1.0" encoding="utf-8"?>
<sst xmlns="http://schemas.openxmlformats.org/spreadsheetml/2006/main" count="25" uniqueCount="23">
  <si>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</si>
  <si>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</si>
  <si>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</si>
  <si>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</si>
  <si>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</si>
  <si>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</si>
  <si>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</si>
  <si>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</si>
  <si>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</si>
  <si>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</si>
  <si>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</si>
  <si>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</si>
  <si>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</si>
  <si>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</si>
  <si>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</si>
  <si>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</si>
  <si>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</si>
  <si>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</si>
  <si>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</si>
  <si>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April 2017 - March 2018</t>
  </si>
  <si>
    <t>Breakfast Club Spreadsheet  April 2018 - March 2019</t>
  </si>
  <si>
    <t>Arrears as Y/E</t>
  </si>
  <si>
    <t>RIA as at Y/E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</si>
</sst>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L8" sqref="L8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20</v>
      </c>
      <c r="B1" s="1"/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19</v>
      </c>
      <c r="B4" s="40">
        <v>43191</v>
      </c>
      <c r="C4" s="40">
        <v>43221</v>
      </c>
      <c r="D4" s="40">
        <v>43252</v>
      </c>
      <c r="E4" s="40">
        <v>43282</v>
      </c>
      <c r="F4" s="40">
        <v>43313</v>
      </c>
      <c r="G4" s="40">
        <v>43344</v>
      </c>
      <c r="H4" s="40">
        <v>43374</v>
      </c>
      <c r="I4" s="40">
        <v>43405</v>
      </c>
      <c r="J4" s="40">
        <v>43435</v>
      </c>
      <c r="K4" s="40">
        <v>43466</v>
      </c>
      <c r="L4" s="40">
        <v>43497</v>
      </c>
      <c r="M4" s="41">
        <v>43525</v>
      </c>
      <c r="N4" s="25" t="s">
        <v>10</v>
      </c>
    </row>
    <row r="5" spans="1:14" x14ac:dyDescent="0.25">
      <c r="A5" s="2" t="s">
        <v>12</v>
      </c>
      <c r="B5" s="30">
        <v>9</v>
      </c>
      <c r="C5" s="30">
        <v>19</v>
      </c>
      <c r="D5" s="30">
        <v>20</v>
      </c>
      <c r="E5" s="30">
        <v>15</v>
      </c>
      <c r="F5" s="30">
        <v>0</v>
      </c>
      <c r="G5" s="30">
        <v>17</v>
      </c>
      <c r="H5" s="30">
        <v>20</v>
      </c>
      <c r="I5" s="30">
        <v>20</v>
      </c>
      <c r="J5" s="30">
        <v>17</v>
      </c>
      <c r="K5" s="30">
        <v>21</v>
      </c>
      <c r="L5" s="30">
        <v>15</v>
      </c>
      <c r="M5" s="31">
        <v>20</v>
      </c>
      <c r="N5" s="30">
        <f>SUM(B5:M5)</f>
        <v>193</v>
      </c>
    </row>
    <row r="6" spans="1:14" x14ac:dyDescent="0.25">
      <c r="A6" s="2" t="s">
        <v>17</v>
      </c>
      <c r="B6" s="30">
        <v>92</v>
      </c>
      <c r="C6" s="30">
        <v>192</v>
      </c>
      <c r="D6" s="30">
        <v>194</v>
      </c>
      <c r="E6" s="30">
        <v>140</v>
      </c>
      <c r="F6" s="30">
        <v>0</v>
      </c>
      <c r="G6" s="30">
        <v>155</v>
      </c>
      <c r="H6" s="30">
        <v>168</v>
      </c>
      <c r="I6" s="30">
        <v>188</v>
      </c>
      <c r="J6" s="30">
        <v>118</v>
      </c>
      <c r="K6" s="30">
        <v>192</v>
      </c>
      <c r="L6" s="30">
        <v>152</v>
      </c>
      <c r="M6" s="31">
        <v>206</v>
      </c>
      <c r="N6" s="30">
        <v>0</v>
      </c>
    </row>
    <row r="7" spans="1:14" x14ac:dyDescent="0.25">
      <c r="A7" s="2" t="s">
        <v>18</v>
      </c>
      <c r="B7" s="43">
        <f>B6/B5</f>
        <v>10.222222222222221</v>
      </c>
      <c r="C7" s="43">
        <f t="shared" ref="C7:M7" si="0">C6/C5</f>
        <v>10.105263157894736</v>
      </c>
      <c r="D7" s="43">
        <f t="shared" si="0"/>
        <v>9.6999999999999993</v>
      </c>
      <c r="E7" s="43">
        <f t="shared" si="0"/>
        <v>9.3333333333333339</v>
      </c>
      <c r="F7" s="43">
        <v>0</v>
      </c>
      <c r="G7" s="43">
        <f t="shared" si="0"/>
        <v>9.117647058823529</v>
      </c>
      <c r="H7" s="43">
        <f t="shared" si="0"/>
        <v>8.4</v>
      </c>
      <c r="I7" s="43">
        <f t="shared" si="0"/>
        <v>9.4</v>
      </c>
      <c r="J7" s="43">
        <f t="shared" si="0"/>
        <v>6.9411764705882355</v>
      </c>
      <c r="K7" s="43">
        <f t="shared" si="0"/>
        <v>9.1428571428571423</v>
      </c>
      <c r="L7" s="43">
        <f t="shared" si="0"/>
        <v>10.133333333333333</v>
      </c>
      <c r="M7" s="43">
        <f t="shared" si="0"/>
        <v>10.3</v>
      </c>
      <c r="N7" s="43">
        <f t="shared" ref="N7" si="1">(N6/N5)</f>
        <v>0</v>
      </c>
    </row>
    <row r="8" spans="1:14" ht="15.75" x14ac:dyDescent="0.25">
      <c r="A8" s="29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45.5</v>
      </c>
      <c r="C9" s="4">
        <v>594.5</v>
      </c>
      <c r="D9" s="4">
        <v>361.5</v>
      </c>
      <c r="E9" s="4">
        <v>640.5</v>
      </c>
      <c r="F9" s="4">
        <v>0</v>
      </c>
      <c r="G9" s="4">
        <v>244.5</v>
      </c>
      <c r="H9" s="4">
        <v>519.25</v>
      </c>
      <c r="I9" s="4">
        <v>484.75</v>
      </c>
      <c r="J9" s="4">
        <v>503.25</v>
      </c>
      <c r="K9" s="4">
        <v>490.25</v>
      </c>
      <c r="L9" s="4">
        <v>378.75</v>
      </c>
      <c r="M9" s="5">
        <v>627.25</v>
      </c>
      <c r="N9" s="4">
        <f>SUM(B9:M9)</f>
        <v>4890</v>
      </c>
    </row>
    <row r="10" spans="1:14" x14ac:dyDescent="0.25">
      <c r="A10" s="8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355.5</v>
      </c>
      <c r="N10" s="8"/>
    </row>
    <row r="11" spans="1:14" ht="15.75" thickBot="1" x14ac:dyDescent="0.3">
      <c r="A11" s="44" t="s">
        <v>22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-22</v>
      </c>
      <c r="N11" s="22"/>
    </row>
    <row r="12" spans="1:14" ht="15.75" thickBot="1" x14ac:dyDescent="0.3">
      <c r="A12" s="26" t="s">
        <v>1</v>
      </c>
      <c r="B12" s="9">
        <f t="shared" ref="B12:H12" si="2">SUM(B9:B10)</f>
        <v>45.5</v>
      </c>
      <c r="C12" s="9">
        <f t="shared" si="2"/>
        <v>594.5</v>
      </c>
      <c r="D12" s="9">
        <f t="shared" si="2"/>
        <v>361.5</v>
      </c>
      <c r="E12" s="9">
        <f t="shared" si="2"/>
        <v>640.5</v>
      </c>
      <c r="F12" s="9">
        <f t="shared" si="2"/>
        <v>0</v>
      </c>
      <c r="G12" s="10">
        <f t="shared" si="2"/>
        <v>244.5</v>
      </c>
      <c r="H12" s="10">
        <f t="shared" si="2"/>
        <v>519.25</v>
      </c>
      <c r="I12" s="10">
        <f t="shared" ref="I12:L12" si="3">SUM(I9:I10)</f>
        <v>484.75</v>
      </c>
      <c r="J12" s="10">
        <f t="shared" si="3"/>
        <v>503.25</v>
      </c>
      <c r="K12" s="10">
        <f t="shared" si="3"/>
        <v>490.25</v>
      </c>
      <c r="L12" s="10">
        <f t="shared" si="3"/>
        <v>378.75</v>
      </c>
      <c r="M12" s="11">
        <f>SUM(M9:M11)</f>
        <v>960.75</v>
      </c>
      <c r="N12" s="12">
        <f>SUM(B12:M12)</f>
        <v>5223.5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354</v>
      </c>
      <c r="C17" s="4">
        <v>455.38</v>
      </c>
      <c r="D17" s="4">
        <v>372</v>
      </c>
      <c r="E17" s="4">
        <v>371.89</v>
      </c>
      <c r="F17" s="4">
        <v>371.89</v>
      </c>
      <c r="G17" s="4">
        <v>372</v>
      </c>
      <c r="H17" s="4">
        <v>378</v>
      </c>
      <c r="I17" s="4">
        <v>372</v>
      </c>
      <c r="J17" s="4">
        <v>399</v>
      </c>
      <c r="K17" s="4">
        <v>372</v>
      </c>
      <c r="L17" s="4">
        <v>372</v>
      </c>
      <c r="M17" s="5">
        <v>372</v>
      </c>
      <c r="N17" s="28">
        <f>SUM(B17:M17)</f>
        <v>4562.16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16.89</v>
      </c>
      <c r="D19" s="4">
        <v>0</v>
      </c>
      <c r="E19" s="4">
        <v>14.08</v>
      </c>
      <c r="F19" s="4">
        <v>0</v>
      </c>
      <c r="G19" s="4">
        <v>0</v>
      </c>
      <c r="H19" s="4">
        <v>24.91</v>
      </c>
      <c r="I19" s="4">
        <v>0</v>
      </c>
      <c r="J19" s="4">
        <v>30.23</v>
      </c>
      <c r="K19" s="4">
        <v>0</v>
      </c>
      <c r="L19" s="4">
        <v>31.83</v>
      </c>
      <c r="M19" s="5">
        <v>25.35</v>
      </c>
      <c r="N19" s="28">
        <f t="shared" si="4"/>
        <v>143.29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16.89</v>
      </c>
      <c r="D22" s="34">
        <f t="shared" ref="D22" si="7">SUM(D18:D20)</f>
        <v>0</v>
      </c>
      <c r="E22" s="34">
        <f t="shared" ref="E22" si="8">SUM(E18:E20)</f>
        <v>14.08</v>
      </c>
      <c r="F22" s="34">
        <f t="shared" ref="F22" si="9">SUM(F18:F20)</f>
        <v>0</v>
      </c>
      <c r="G22" s="34">
        <f t="shared" ref="G22" si="10">SUM(G18:G20)</f>
        <v>0</v>
      </c>
      <c r="H22" s="34">
        <f t="shared" ref="H22:M22" si="11">SUM(H18:H20)</f>
        <v>24.91</v>
      </c>
      <c r="I22" s="34">
        <f t="shared" si="11"/>
        <v>0</v>
      </c>
      <c r="J22" s="34">
        <f t="shared" si="11"/>
        <v>30.23</v>
      </c>
      <c r="K22" s="34">
        <f t="shared" si="11"/>
        <v>0</v>
      </c>
      <c r="L22" s="34">
        <f t="shared" si="11"/>
        <v>31.83</v>
      </c>
      <c r="M22" s="35">
        <f t="shared" si="11"/>
        <v>25.35</v>
      </c>
      <c r="N22" s="36">
        <f>SUM(B22:M22)</f>
        <v>143.29</v>
      </c>
    </row>
    <row r="23" spans="1:15" ht="15.75" thickBot="1" x14ac:dyDescent="0.3">
      <c r="A23" s="27" t="s">
        <v>14</v>
      </c>
      <c r="B23" s="9">
        <f t="shared" ref="B23:M23" si="12">SUM(B17:B20)</f>
        <v>354</v>
      </c>
      <c r="C23" s="9">
        <f t="shared" si="12"/>
        <v>472.27</v>
      </c>
      <c r="D23" s="9">
        <f t="shared" si="12"/>
        <v>372</v>
      </c>
      <c r="E23" s="9">
        <f t="shared" si="12"/>
        <v>385.96999999999997</v>
      </c>
      <c r="F23" s="9">
        <f t="shared" si="12"/>
        <v>371.89</v>
      </c>
      <c r="G23" s="9">
        <f t="shared" si="12"/>
        <v>372</v>
      </c>
      <c r="H23" s="9">
        <f t="shared" si="12"/>
        <v>402.91</v>
      </c>
      <c r="I23" s="9">
        <f t="shared" si="12"/>
        <v>372</v>
      </c>
      <c r="J23" s="9">
        <f t="shared" si="12"/>
        <v>429.23</v>
      </c>
      <c r="K23" s="9">
        <f t="shared" si="12"/>
        <v>372</v>
      </c>
      <c r="L23" s="9">
        <f t="shared" si="12"/>
        <v>403.83</v>
      </c>
      <c r="M23" s="16">
        <f t="shared" si="12"/>
        <v>397.35</v>
      </c>
      <c r="N23" s="12">
        <f>SUM(B23:M23)</f>
        <v>4705.4500000000007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417.83</v>
      </c>
      <c r="C25" s="9">
        <v>417.83</v>
      </c>
      <c r="D25" s="9">
        <v>417.83</v>
      </c>
      <c r="E25" s="9">
        <v>417.83</v>
      </c>
      <c r="F25" s="9">
        <v>417.83</v>
      </c>
      <c r="G25" s="9">
        <v>417.83</v>
      </c>
      <c r="H25" s="9">
        <v>417.83</v>
      </c>
      <c r="I25" s="9">
        <v>417.83</v>
      </c>
      <c r="J25" s="9">
        <v>417.83</v>
      </c>
      <c r="K25" s="9">
        <v>417.83</v>
      </c>
      <c r="L25" s="9">
        <v>417.83</v>
      </c>
      <c r="M25" s="16">
        <v>417.83</v>
      </c>
      <c r="N25" s="12">
        <f>SUM(B25:M25)</f>
        <v>5013.96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-308.5</v>
      </c>
      <c r="C27" s="9">
        <f>SUM(C12-C23)</f>
        <v>122.23000000000002</v>
      </c>
      <c r="D27" s="9">
        <f t="shared" ref="D27:M27" si="13">SUM(D12-D23)</f>
        <v>-10.5</v>
      </c>
      <c r="E27" s="9">
        <f t="shared" si="13"/>
        <v>254.53000000000003</v>
      </c>
      <c r="F27" s="9">
        <f t="shared" si="13"/>
        <v>-371.89</v>
      </c>
      <c r="G27" s="9">
        <f t="shared" si="13"/>
        <v>-127.5</v>
      </c>
      <c r="H27" s="9">
        <f t="shared" si="13"/>
        <v>116.33999999999997</v>
      </c>
      <c r="I27" s="9">
        <f t="shared" si="13"/>
        <v>112.75</v>
      </c>
      <c r="J27" s="9">
        <f t="shared" si="13"/>
        <v>74.019999999999982</v>
      </c>
      <c r="K27" s="9">
        <f t="shared" si="13"/>
        <v>118.25</v>
      </c>
      <c r="L27" s="9">
        <f t="shared" si="13"/>
        <v>-25.079999999999984</v>
      </c>
      <c r="M27" s="9">
        <f t="shared" si="13"/>
        <v>563.4</v>
      </c>
      <c r="N27" s="12">
        <f>SUM(B27:M27)</f>
        <v>518.04999999999995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Susan WOODHEAD</cp:lastModifiedBy>
  <cp:lastPrinted>2019-04-04T12:45:47Z</cp:lastPrinted>
  <dcterms:created xsi:type="dcterms:W3CDTF">2015-11-24T10:46:09Z</dcterms:created>
  <dcterms:modified xsi:type="dcterms:W3CDTF">2019-04-04T12:45:53Z</dcterms:modified>
</cp:coreProperties>
</file>